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60" yWindow="1755" windowWidth="18675" windowHeight="60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16" i="1" l="1"/>
  <c r="A15" i="1"/>
  <c r="D21" i="1"/>
  <c r="G21" i="1" s="1"/>
  <c r="F20" i="1"/>
  <c r="E20" i="1"/>
  <c r="D20" i="1"/>
  <c r="G20" i="1" s="1"/>
  <c r="F19" i="1"/>
  <c r="E19" i="1"/>
  <c r="D19" i="1"/>
  <c r="G19" i="1" s="1"/>
  <c r="A19" i="1"/>
  <c r="F18" i="1"/>
  <c r="D18" i="1"/>
  <c r="E18" i="1" s="1"/>
  <c r="F17" i="1"/>
  <c r="D17" i="1"/>
  <c r="E17" i="1" s="1"/>
  <c r="F16" i="1"/>
  <c r="D16" i="1"/>
  <c r="E16" i="1" s="1"/>
  <c r="F15" i="1"/>
  <c r="E15" i="1"/>
  <c r="D15" i="1"/>
  <c r="G15" i="1" s="1"/>
  <c r="G14" i="1"/>
  <c r="F14" i="1"/>
  <c r="E14" i="1"/>
  <c r="D14" i="1"/>
  <c r="G13" i="1"/>
  <c r="F13" i="1"/>
  <c r="E13" i="1"/>
  <c r="D13" i="1"/>
  <c r="G12" i="1"/>
  <c r="F12" i="1"/>
  <c r="E12" i="1"/>
  <c r="D12" i="1"/>
  <c r="C11" i="1"/>
  <c r="D11" i="1" s="1"/>
  <c r="D10" i="1"/>
  <c r="E10" i="1" s="1"/>
  <c r="F10" i="1" s="1"/>
  <c r="D7" i="1"/>
  <c r="E7" i="1" s="1"/>
  <c r="F7" i="1" s="1"/>
  <c r="C7" i="1"/>
  <c r="E6" i="1"/>
  <c r="F6" i="1" s="1"/>
  <c r="D6" i="1"/>
  <c r="G6" i="1" s="1"/>
  <c r="C6" i="1"/>
  <c r="F5" i="1"/>
  <c r="E5" i="1"/>
  <c r="D5" i="1"/>
  <c r="G5" i="1" s="1"/>
  <c r="C5" i="1"/>
  <c r="C4" i="1"/>
  <c r="D4" i="1" s="1"/>
  <c r="D3" i="1"/>
  <c r="E3" i="1" s="1"/>
  <c r="F3" i="1" s="1"/>
  <c r="C3" i="1"/>
  <c r="E2" i="1"/>
  <c r="F2" i="1" s="1"/>
  <c r="D2" i="1"/>
  <c r="G2" i="1" s="1"/>
  <c r="C2" i="1"/>
  <c r="G11" i="1" l="1"/>
  <c r="E11" i="1"/>
  <c r="F11" i="1" s="1"/>
  <c r="G4" i="1"/>
  <c r="E4" i="1"/>
  <c r="F4" i="1" s="1"/>
  <c r="E21" i="1"/>
  <c r="G3" i="1"/>
  <c r="G7" i="1"/>
  <c r="G10" i="1"/>
  <c r="G16" i="1"/>
  <c r="G17" i="1"/>
  <c r="G18" i="1"/>
</calcChain>
</file>

<file path=xl/sharedStrings.xml><?xml version="1.0" encoding="utf-8"?>
<sst xmlns="http://schemas.openxmlformats.org/spreadsheetml/2006/main" count="31" uniqueCount="21">
  <si>
    <t>Sieger</t>
  </si>
  <si>
    <t>costo</t>
  </si>
  <si>
    <t>Bautista</t>
  </si>
  <si>
    <t>Tomás</t>
  </si>
  <si>
    <t>precio a retirar</t>
  </si>
  <si>
    <t>comercios</t>
  </si>
  <si>
    <t>Sieger criadores</t>
  </si>
  <si>
    <t>Sieger cachorros</t>
  </si>
  <si>
    <t>sieger adultos razas pequeñas</t>
  </si>
  <si>
    <t>7 vidas</t>
  </si>
  <si>
    <t>Gooster</t>
  </si>
  <si>
    <t>precio</t>
  </si>
  <si>
    <t>Varios</t>
  </si>
  <si>
    <t>a retirar</t>
  </si>
  <si>
    <t>Biopet premium adulto</t>
  </si>
  <si>
    <t>Raza</t>
  </si>
  <si>
    <t>Nutribon perros adultos</t>
  </si>
  <si>
    <t>Nutribon gatos adultos</t>
  </si>
  <si>
    <t>Matute</t>
  </si>
  <si>
    <t>chasque perros adultos</t>
  </si>
  <si>
    <t>chasque gatos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</si>
</sst>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Bell MT"/>
      <family val="1"/>
    </font>
    <font>
      <sz val="16"/>
      <name val="Bell MT"/>
      <family val="1"/>
    </font>
    <font>
      <b/>
      <sz val="12"/>
      <name val="Bell MT"/>
      <family val="1"/>
    </font>
    <font>
      <sz val="11"/>
      <name val="Bell MT"/>
      <family val="1"/>
    </font>
    <font>
      <sz val="10"/>
      <name val="Bell MT"/>
      <family val="1"/>
    </font>
    <font>
      <b/>
      <sz val="14"/>
      <color theme="0"/>
      <name val="Bell MT"/>
      <family val="1"/>
    </font>
    <font>
      <b/>
      <sz val="12"/>
      <color theme="0"/>
      <name val="Bell MT"/>
      <family val="1"/>
    </font>
    <font>
      <b/>
      <sz val="14"/>
      <name val="Bell MT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0" borderId="2" xfId="0" applyFont="1" applyBorder="1"/>
    <xf numFmtId="0" fontId="6" fillId="0" borderId="2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164" fontId="8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0" fontId="1" fillId="0" borderId="0" xfId="0" applyFont="1"/>
    <xf numFmtId="1" fontId="9" fillId="3" borderId="1" xfId="0" applyNumberFormat="1" applyFont="1" applyFill="1" applyBorder="1" applyAlignment="1">
      <alignment horizontal="center" wrapText="1"/>
    </xf>
    <xf numFmtId="1" fontId="9" fillId="3" borderId="1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25" sqref="A25:A26"/>
    </sheetView>
  </sheetViews>
  <sheetFormatPr baseColWidth="10" defaultRowHeight="18.75" x14ac:dyDescent="0.3"/>
  <cols>
    <col min="1" max="1" width="48.7109375" customWidth="1"/>
    <col min="3" max="3" width="13.42578125" style="20" hidden="1" customWidth="1"/>
    <col min="4" max="5" width="12" style="20" hidden="1" customWidth="1"/>
    <col min="6" max="7" width="19.28515625" style="27" customWidth="1"/>
  </cols>
  <sheetData>
    <row r="1" spans="1:7" ht="40.5" x14ac:dyDescent="0.45">
      <c r="A1" s="1" t="s">
        <v>0</v>
      </c>
      <c r="B1" s="2"/>
      <c r="C1" s="10" t="s">
        <v>1</v>
      </c>
      <c r="D1" s="11" t="s">
        <v>2</v>
      </c>
      <c r="E1" s="11" t="s">
        <v>3</v>
      </c>
      <c r="F1" s="21" t="s">
        <v>4</v>
      </c>
      <c r="G1" s="22" t="s">
        <v>5</v>
      </c>
    </row>
    <row r="2" spans="1:7" ht="19.5" x14ac:dyDescent="0.35">
      <c r="A2" s="3" t="s">
        <v>6</v>
      </c>
      <c r="B2" s="4">
        <v>20</v>
      </c>
      <c r="C2" s="12">
        <f>1128.5*0.97*1.1845</f>
        <v>1296.6070025000001</v>
      </c>
      <c r="D2" s="13">
        <f t="shared" ref="D2:D7" si="0">+C2*1.1</f>
        <v>1426.2677027500004</v>
      </c>
      <c r="E2" s="13">
        <f>+D2</f>
        <v>1426.2677027500004</v>
      </c>
      <c r="F2" s="23">
        <f>+E2</f>
        <v>1426.2677027500004</v>
      </c>
      <c r="G2" s="23">
        <f t="shared" ref="G2:G7" si="1">+D2*1.15</f>
        <v>1640.2078581625003</v>
      </c>
    </row>
    <row r="3" spans="1:7" ht="19.5" x14ac:dyDescent="0.35">
      <c r="A3" s="3" t="s">
        <v>6</v>
      </c>
      <c r="B3" s="4">
        <v>15</v>
      </c>
      <c r="C3" s="12">
        <f>939.88*0.97*1.1845</f>
        <v>1079.8892241999999</v>
      </c>
      <c r="D3" s="13">
        <f t="shared" si="0"/>
        <v>1187.8781466200001</v>
      </c>
      <c r="E3" s="13">
        <f t="shared" ref="E3:F7" si="2">+D3</f>
        <v>1187.8781466200001</v>
      </c>
      <c r="F3" s="23">
        <f t="shared" si="2"/>
        <v>1187.8781466200001</v>
      </c>
      <c r="G3" s="23">
        <f t="shared" si="1"/>
        <v>1366.0598686129999</v>
      </c>
    </row>
    <row r="4" spans="1:7" ht="19.5" x14ac:dyDescent="0.35">
      <c r="A4" s="3" t="s">
        <v>7</v>
      </c>
      <c r="B4" s="4">
        <v>15</v>
      </c>
      <c r="C4" s="14">
        <f>1223.55*0.97*1.1845</f>
        <v>1405.8161257500001</v>
      </c>
      <c r="D4" s="13">
        <f t="shared" si="0"/>
        <v>1546.3977383250003</v>
      </c>
      <c r="E4" s="13">
        <f t="shared" si="2"/>
        <v>1546.3977383250003</v>
      </c>
      <c r="F4" s="23">
        <f t="shared" si="2"/>
        <v>1546.3977383250003</v>
      </c>
      <c r="G4" s="23">
        <f t="shared" si="1"/>
        <v>1778.3573990737502</v>
      </c>
    </row>
    <row r="5" spans="1:7" ht="19.5" x14ac:dyDescent="0.35">
      <c r="A5" s="3" t="s">
        <v>8</v>
      </c>
      <c r="B5" s="4">
        <v>15</v>
      </c>
      <c r="C5" s="12">
        <f>1097.31*0.97*1.1845</f>
        <v>1260.7707841500001</v>
      </c>
      <c r="D5" s="13">
        <f t="shared" si="0"/>
        <v>1386.8478625650002</v>
      </c>
      <c r="E5" s="13">
        <f t="shared" si="2"/>
        <v>1386.8478625650002</v>
      </c>
      <c r="F5" s="23">
        <f t="shared" si="2"/>
        <v>1386.8478625650002</v>
      </c>
      <c r="G5" s="23">
        <f t="shared" si="1"/>
        <v>1594.8750419497501</v>
      </c>
    </row>
    <row r="6" spans="1:7" ht="19.5" x14ac:dyDescent="0.35">
      <c r="A6" s="3" t="s">
        <v>9</v>
      </c>
      <c r="B6" s="4">
        <v>10</v>
      </c>
      <c r="C6" s="12">
        <f>670.71*0.97*1.1845</f>
        <v>770.62231515000008</v>
      </c>
      <c r="D6" s="13">
        <f t="shared" si="0"/>
        <v>847.6845466650002</v>
      </c>
      <c r="E6" s="13">
        <f t="shared" si="2"/>
        <v>847.6845466650002</v>
      </c>
      <c r="F6" s="23">
        <f t="shared" si="2"/>
        <v>847.6845466650002</v>
      </c>
      <c r="G6" s="23">
        <f t="shared" si="1"/>
        <v>974.83722866475011</v>
      </c>
    </row>
    <row r="7" spans="1:7" ht="19.5" x14ac:dyDescent="0.35">
      <c r="A7" s="5" t="s">
        <v>10</v>
      </c>
      <c r="B7" s="6">
        <v>21</v>
      </c>
      <c r="C7" s="10">
        <f>668.55*0.97*1.1845</f>
        <v>768.14055074999999</v>
      </c>
      <c r="D7" s="15">
        <f t="shared" si="0"/>
        <v>844.95460582500004</v>
      </c>
      <c r="E7" s="15">
        <f t="shared" si="2"/>
        <v>844.95460582500004</v>
      </c>
      <c r="F7" s="24">
        <f t="shared" si="2"/>
        <v>844.95460582500004</v>
      </c>
      <c r="G7" s="24">
        <f t="shared" si="1"/>
        <v>971.69779669874993</v>
      </c>
    </row>
    <row r="8" spans="1:7" ht="21" x14ac:dyDescent="0.35">
      <c r="A8" s="3"/>
      <c r="B8" s="7"/>
      <c r="C8" s="16"/>
      <c r="D8" s="17" t="s">
        <v>1</v>
      </c>
      <c r="E8" s="17" t="s">
        <v>1</v>
      </c>
      <c r="F8" s="25" t="s">
        <v>11</v>
      </c>
      <c r="G8" s="25" t="s">
        <v>1</v>
      </c>
    </row>
    <row r="9" spans="1:7" ht="27" x14ac:dyDescent="0.45">
      <c r="A9" s="1" t="s">
        <v>12</v>
      </c>
      <c r="B9" s="2"/>
      <c r="C9" s="10" t="s">
        <v>1</v>
      </c>
      <c r="D9" s="11" t="s">
        <v>2</v>
      </c>
      <c r="E9" s="11" t="s">
        <v>3</v>
      </c>
      <c r="F9" s="22" t="s">
        <v>13</v>
      </c>
      <c r="G9" s="22" t="s">
        <v>5</v>
      </c>
    </row>
    <row r="10" spans="1:7" ht="19.5" x14ac:dyDescent="0.35">
      <c r="A10" s="3" t="s">
        <v>14</v>
      </c>
      <c r="B10" s="4">
        <v>21</v>
      </c>
      <c r="C10" s="12">
        <v>575</v>
      </c>
      <c r="D10" s="13">
        <f t="shared" ref="D10:D21" si="3">+C10*1.1</f>
        <v>632.5</v>
      </c>
      <c r="E10" s="13">
        <f t="shared" ref="E10:E20" si="4">+D10</f>
        <v>632.5</v>
      </c>
      <c r="F10" s="23">
        <f>+E10</f>
        <v>632.5</v>
      </c>
      <c r="G10" s="23">
        <f t="shared" ref="G10:G20" si="5">+D10*1.15</f>
        <v>727.375</v>
      </c>
    </row>
    <row r="11" spans="1:7" ht="19.5" x14ac:dyDescent="0.35">
      <c r="A11" s="3" t="s">
        <v>15</v>
      </c>
      <c r="B11" s="4">
        <v>21</v>
      </c>
      <c r="C11" s="12">
        <f>600*0.9</f>
        <v>540</v>
      </c>
      <c r="D11" s="13">
        <f t="shared" si="3"/>
        <v>594</v>
      </c>
      <c r="E11" s="13">
        <f t="shared" si="4"/>
        <v>594</v>
      </c>
      <c r="F11" s="23">
        <f>+E11</f>
        <v>594</v>
      </c>
      <c r="G11" s="23">
        <f t="shared" si="5"/>
        <v>683.09999999999991</v>
      </c>
    </row>
    <row r="12" spans="1:7" ht="19.5" x14ac:dyDescent="0.35">
      <c r="A12" s="3" t="s">
        <v>16</v>
      </c>
      <c r="B12" s="4">
        <v>15</v>
      </c>
      <c r="C12" s="12">
        <v>324</v>
      </c>
      <c r="D12" s="13">
        <f t="shared" si="3"/>
        <v>356.40000000000003</v>
      </c>
      <c r="E12" s="13">
        <f t="shared" si="4"/>
        <v>356.40000000000003</v>
      </c>
      <c r="F12" s="23">
        <f>+C12*1.1</f>
        <v>356.40000000000003</v>
      </c>
      <c r="G12" s="23">
        <f t="shared" si="5"/>
        <v>409.86</v>
      </c>
    </row>
    <row r="13" spans="1:7" ht="19.5" x14ac:dyDescent="0.35">
      <c r="A13" s="3" t="s">
        <v>16</v>
      </c>
      <c r="B13" s="4">
        <v>20</v>
      </c>
      <c r="C13" s="12">
        <v>407</v>
      </c>
      <c r="D13" s="13">
        <f t="shared" si="3"/>
        <v>447.70000000000005</v>
      </c>
      <c r="E13" s="13">
        <f t="shared" si="4"/>
        <v>447.70000000000005</v>
      </c>
      <c r="F13" s="23">
        <f t="shared" ref="F13:F18" si="6">+C13*1.1</f>
        <v>447.70000000000005</v>
      </c>
      <c r="G13" s="23">
        <f t="shared" si="5"/>
        <v>514.85500000000002</v>
      </c>
    </row>
    <row r="14" spans="1:7" ht="19.5" x14ac:dyDescent="0.35">
      <c r="A14" s="3" t="s">
        <v>17</v>
      </c>
      <c r="B14" s="4">
        <v>20</v>
      </c>
      <c r="C14" s="12">
        <v>620</v>
      </c>
      <c r="D14" s="13">
        <f t="shared" si="3"/>
        <v>682</v>
      </c>
      <c r="E14" s="13">
        <f t="shared" si="4"/>
        <v>682</v>
      </c>
      <c r="F14" s="23">
        <f t="shared" si="6"/>
        <v>682</v>
      </c>
      <c r="G14" s="23">
        <f t="shared" si="5"/>
        <v>784.3</v>
      </c>
    </row>
    <row r="15" spans="1:7" ht="19.5" x14ac:dyDescent="0.35">
      <c r="A15" s="3" t="str">
        <f>+A14</f>
        <v>Nutribon gatos adultos</v>
      </c>
      <c r="B15" s="4">
        <v>15</v>
      </c>
      <c r="C15" s="12">
        <v>287</v>
      </c>
      <c r="D15" s="13">
        <f t="shared" si="3"/>
        <v>315.70000000000005</v>
      </c>
      <c r="E15" s="13">
        <f t="shared" si="4"/>
        <v>315.70000000000005</v>
      </c>
      <c r="F15" s="23">
        <f t="shared" si="6"/>
        <v>315.70000000000005</v>
      </c>
      <c r="G15" s="23">
        <f t="shared" si="5"/>
        <v>363.05500000000001</v>
      </c>
    </row>
    <row r="16" spans="1:7" ht="19.5" x14ac:dyDescent="0.35">
      <c r="A16" s="3" t="str">
        <f>+A15</f>
        <v>Nutribon gatos adultos</v>
      </c>
      <c r="B16" s="4">
        <v>8</v>
      </c>
      <c r="C16" s="12">
        <v>240</v>
      </c>
      <c r="D16" s="13">
        <f t="shared" si="3"/>
        <v>264</v>
      </c>
      <c r="E16" s="13">
        <f t="shared" si="4"/>
        <v>264</v>
      </c>
      <c r="F16" s="23">
        <f t="shared" si="6"/>
        <v>264</v>
      </c>
      <c r="G16" s="23">
        <f t="shared" si="5"/>
        <v>303.59999999999997</v>
      </c>
    </row>
    <row r="17" spans="1:7" ht="19.5" x14ac:dyDescent="0.35">
      <c r="A17" s="3" t="s">
        <v>18</v>
      </c>
      <c r="B17" s="4">
        <v>15</v>
      </c>
      <c r="C17" s="12">
        <v>255</v>
      </c>
      <c r="D17" s="13">
        <f t="shared" si="3"/>
        <v>280.5</v>
      </c>
      <c r="E17" s="13">
        <f t="shared" si="4"/>
        <v>280.5</v>
      </c>
      <c r="F17" s="23">
        <f t="shared" si="6"/>
        <v>280.5</v>
      </c>
      <c r="G17" s="23">
        <f t="shared" si="5"/>
        <v>322.57499999999999</v>
      </c>
    </row>
    <row r="18" spans="1:7" ht="19.5" x14ac:dyDescent="0.35">
      <c r="A18" s="3" t="s">
        <v>18</v>
      </c>
      <c r="B18" s="4">
        <v>20</v>
      </c>
      <c r="C18" s="12">
        <v>315</v>
      </c>
      <c r="D18" s="13">
        <f t="shared" si="3"/>
        <v>346.5</v>
      </c>
      <c r="E18" s="13">
        <f t="shared" si="4"/>
        <v>346.5</v>
      </c>
      <c r="F18" s="23">
        <f t="shared" si="6"/>
        <v>346.5</v>
      </c>
      <c r="G18" s="23">
        <f t="shared" si="5"/>
        <v>398.47499999999997</v>
      </c>
    </row>
    <row r="19" spans="1:7" ht="19.5" x14ac:dyDescent="0.35">
      <c r="A19" s="3" t="str">
        <f>+A20</f>
        <v>chasque perros adultos</v>
      </c>
      <c r="B19" s="4">
        <v>22</v>
      </c>
      <c r="C19" s="12">
        <v>264</v>
      </c>
      <c r="D19" s="13">
        <f t="shared" si="3"/>
        <v>290.40000000000003</v>
      </c>
      <c r="E19" s="13">
        <f t="shared" si="4"/>
        <v>290.40000000000003</v>
      </c>
      <c r="F19" s="23">
        <f>+C19*1.15</f>
        <v>303.59999999999997</v>
      </c>
      <c r="G19" s="23">
        <f t="shared" si="5"/>
        <v>333.96000000000004</v>
      </c>
    </row>
    <row r="20" spans="1:7" ht="19.5" x14ac:dyDescent="0.35">
      <c r="A20" s="3" t="s">
        <v>19</v>
      </c>
      <c r="B20" s="4">
        <v>15</v>
      </c>
      <c r="C20" s="12">
        <v>186</v>
      </c>
      <c r="D20" s="13">
        <f t="shared" si="3"/>
        <v>204.60000000000002</v>
      </c>
      <c r="E20" s="13">
        <f t="shared" si="4"/>
        <v>204.60000000000002</v>
      </c>
      <c r="F20" s="23">
        <f>+C20*1.15</f>
        <v>213.89999999999998</v>
      </c>
      <c r="G20" s="23">
        <f t="shared" si="5"/>
        <v>235.29000000000002</v>
      </c>
    </row>
    <row r="21" spans="1:7" ht="19.5" x14ac:dyDescent="0.35">
      <c r="A21" s="5" t="s">
        <v>20</v>
      </c>
      <c r="B21" s="6">
        <v>10</v>
      </c>
      <c r="C21" s="10"/>
      <c r="D21" s="13">
        <f t="shared" si="3"/>
        <v>0</v>
      </c>
      <c r="E21" s="13">
        <f>+D21*1.1</f>
        <v>0</v>
      </c>
      <c r="F21" s="23"/>
      <c r="G21" s="23">
        <f>+D21*1.25</f>
        <v>0</v>
      </c>
    </row>
    <row r="22" spans="1:7" ht="19.5" x14ac:dyDescent="0.35">
      <c r="A22" s="8"/>
      <c r="B22" s="9"/>
      <c r="C22" s="18"/>
      <c r="D22" s="19"/>
      <c r="E22" s="19"/>
      <c r="F22" s="26"/>
      <c r="G22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2018-10-15T21:05:08Z</dcterms:created>
  <dcterms:modified xsi:type="dcterms:W3CDTF">2018-10-15T21:06:16Z</dcterms:modified>
</cp:coreProperties>
</file>