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1185" windowWidth="19155" windowHeight="6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31" i="1" l="1"/>
  <c r="G31" i="1" s="1"/>
  <c r="A31" i="1"/>
  <c r="D30" i="1"/>
  <c r="E30" i="1" s="1"/>
  <c r="C30" i="1"/>
  <c r="G30" i="1" s="1"/>
  <c r="E29" i="1"/>
  <c r="D29" i="1"/>
  <c r="C29" i="1"/>
  <c r="F29" i="1" s="1"/>
  <c r="F28" i="1"/>
  <c r="E28" i="1"/>
  <c r="D28" i="1"/>
  <c r="C28" i="1"/>
  <c r="G28" i="1" s="1"/>
  <c r="A28" i="1"/>
  <c r="D27" i="1"/>
  <c r="E27" i="1" s="1"/>
  <c r="C27" i="1"/>
  <c r="G27" i="1" s="1"/>
  <c r="E26" i="1"/>
  <c r="D26" i="1"/>
  <c r="C26" i="1"/>
  <c r="F26" i="1" s="1"/>
  <c r="C25" i="1"/>
  <c r="D25" i="1" s="1"/>
  <c r="E25" i="1" s="1"/>
  <c r="A25" i="1"/>
  <c r="A26" i="1" s="1"/>
  <c r="D24" i="1"/>
  <c r="E24" i="1" s="1"/>
  <c r="C24" i="1"/>
  <c r="F24" i="1" s="1"/>
  <c r="F23" i="1"/>
  <c r="E23" i="1"/>
  <c r="D23" i="1"/>
  <c r="C23" i="1"/>
  <c r="G23" i="1" s="1"/>
  <c r="F22" i="1"/>
  <c r="C22" i="1"/>
  <c r="D22" i="1" s="1"/>
  <c r="E22" i="1" s="1"/>
  <c r="C21" i="1"/>
  <c r="D21" i="1" s="1"/>
  <c r="E21" i="1" s="1"/>
  <c r="D20" i="1"/>
  <c r="E20" i="1" s="1"/>
  <c r="C20" i="1"/>
  <c r="F20" i="1" s="1"/>
  <c r="G20" i="1" l="1"/>
  <c r="F21" i="1"/>
  <c r="G24" i="1"/>
  <c r="G26" i="1"/>
  <c r="F27" i="1"/>
  <c r="G29" i="1"/>
  <c r="F30" i="1"/>
  <c r="D31" i="1"/>
  <c r="E31" i="1" s="1"/>
  <c r="G21" i="1"/>
  <c r="F25" i="1"/>
  <c r="G22" i="1"/>
  <c r="G25" i="1"/>
  <c r="F31" i="1"/>
</calcChain>
</file>

<file path=xl/sharedStrings.xml><?xml version="1.0" encoding="utf-8"?>
<sst xmlns="http://schemas.openxmlformats.org/spreadsheetml/2006/main" count="19" uniqueCount="14">
  <si>
    <t>costo</t>
  </si>
  <si>
    <t>precio</t>
  </si>
  <si>
    <t>SEDA</t>
  </si>
  <si>
    <t>Bautista</t>
  </si>
  <si>
    <t>tomás</t>
  </si>
  <si>
    <t>a retirar</t>
  </si>
  <si>
    <t>comercios</t>
  </si>
  <si>
    <t>Dr perrot</t>
  </si>
  <si>
    <t>Estampa cachorros</t>
  </si>
  <si>
    <t>Estampa gatos</t>
  </si>
  <si>
    <t>Estampa perro adulto</t>
  </si>
  <si>
    <t>Estampa plus perros adultos</t>
  </si>
  <si>
    <t>Estampa plus raza pequeña</t>
  </si>
  <si>
    <t>vagoneta gatos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</si>
</sst>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Bell MT"/>
      <family val="1"/>
    </font>
    <font>
      <sz val="16"/>
      <name val="Bell MT"/>
      <family val="1"/>
    </font>
    <font>
      <b/>
      <sz val="20"/>
      <name val="Bell MT"/>
      <family val="1"/>
    </font>
    <font>
      <b/>
      <sz val="12"/>
      <color theme="0"/>
      <name val="Bell MT"/>
      <family val="1"/>
    </font>
    <font>
      <b/>
      <sz val="14"/>
      <color theme="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5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1</xdr:col>
      <xdr:colOff>577215</xdr:colOff>
      <xdr:row>15</xdr:row>
      <xdr:rowOff>38100</xdr:rowOff>
    </xdr:to>
    <xdr:pic>
      <xdr:nvPicPr>
        <xdr:cNvPr id="2" name="1 Imagen" descr="http://www.sedasa.com.ar/images/logo-estampa1.jpg?1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334899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723900</xdr:colOff>
      <xdr:row>8</xdr:row>
      <xdr:rowOff>142875</xdr:rowOff>
    </xdr:from>
    <xdr:to>
      <xdr:col>7</xdr:col>
      <xdr:colOff>314325</xdr:colOff>
      <xdr:row>15</xdr:row>
      <xdr:rowOff>142875</xdr:rowOff>
    </xdr:to>
    <xdr:pic>
      <xdr:nvPicPr>
        <xdr:cNvPr id="3" name="2 Imagen" descr="http://www.sedasa.com.ar/images/logo-perrot1.jpg?12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666875"/>
          <a:ext cx="361950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323850</xdr:colOff>
      <xdr:row>9</xdr:row>
      <xdr:rowOff>66675</xdr:rowOff>
    </xdr:from>
    <xdr:to>
      <xdr:col>8</xdr:col>
      <xdr:colOff>301625</xdr:colOff>
      <xdr:row>14</xdr:row>
      <xdr:rowOff>161925</xdr:rowOff>
    </xdr:to>
    <xdr:pic>
      <xdr:nvPicPr>
        <xdr:cNvPr id="4" name="3 Imagen" descr="http://www.sedasa.com.ar/images/logo-vagoneta1.jpg?12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781175"/>
          <a:ext cx="349250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G32"/>
  <sheetViews>
    <sheetView tabSelected="1" topLeftCell="A22" workbookViewId="0">
      <selection activeCell="A34" sqref="A34"/>
    </sheetView>
  </sheetViews>
  <sheetFormatPr baseColWidth="10" defaultRowHeight="15" x14ac:dyDescent="0.25"/>
  <cols>
    <col min="1" max="1" width="41.5703125" customWidth="1"/>
    <col min="2" max="2" width="17.7109375" customWidth="1"/>
    <col min="3" max="3" width="1.42578125" style="11" customWidth="1"/>
    <col min="4" max="5" width="11.42578125" hidden="1" customWidth="1"/>
    <col min="6" max="6" width="23.140625" style="16" customWidth="1"/>
    <col min="7" max="7" width="18.140625" style="16" customWidth="1"/>
  </cols>
  <sheetData>
    <row r="12" spans="6:6" x14ac:dyDescent="0.25">
      <c r="F12"/>
    </row>
    <row r="18" spans="1:7" ht="21" x14ac:dyDescent="0.3">
      <c r="A18" s="1"/>
      <c r="B18" s="2"/>
      <c r="C18" s="12"/>
      <c r="D18" s="3" t="s">
        <v>0</v>
      </c>
      <c r="E18" s="3" t="s">
        <v>0</v>
      </c>
      <c r="F18" s="3" t="s">
        <v>1</v>
      </c>
      <c r="G18" s="3" t="s">
        <v>0</v>
      </c>
    </row>
    <row r="19" spans="1:7" ht="27" x14ac:dyDescent="0.45">
      <c r="A19" s="4" t="s">
        <v>2</v>
      </c>
      <c r="B19" s="5"/>
      <c r="C19" s="13"/>
      <c r="D19" s="6" t="s">
        <v>3</v>
      </c>
      <c r="E19" s="6" t="s">
        <v>4</v>
      </c>
      <c r="F19" s="6" t="s">
        <v>5</v>
      </c>
      <c r="G19" s="6" t="s">
        <v>6</v>
      </c>
    </row>
    <row r="20" spans="1:7" ht="21" x14ac:dyDescent="0.35">
      <c r="A20" s="1" t="s">
        <v>7</v>
      </c>
      <c r="B20" s="2">
        <v>15</v>
      </c>
      <c r="C20" s="14">
        <f>294.75*0.9</f>
        <v>265.27500000000003</v>
      </c>
      <c r="D20" s="7">
        <f>+C20*1.1</f>
        <v>291.80250000000007</v>
      </c>
      <c r="E20" s="7">
        <f>+D20*1.02</f>
        <v>297.63855000000007</v>
      </c>
      <c r="F20" s="7">
        <f>+C20*1.12</f>
        <v>297.10800000000006</v>
      </c>
      <c r="G20" s="7">
        <f>+C20*1.3</f>
        <v>344.85750000000007</v>
      </c>
    </row>
    <row r="21" spans="1:7" ht="21" x14ac:dyDescent="0.35">
      <c r="A21" s="1" t="s">
        <v>7</v>
      </c>
      <c r="B21" s="2">
        <v>22</v>
      </c>
      <c r="C21" s="14">
        <f>431.88*0.9</f>
        <v>388.69200000000001</v>
      </c>
      <c r="D21" s="7">
        <f t="shared" ref="D21:D31" si="0">+C21*1.1</f>
        <v>427.56120000000004</v>
      </c>
      <c r="E21" s="7">
        <f t="shared" ref="E21:E31" si="1">+D21*1.02</f>
        <v>436.11242400000003</v>
      </c>
      <c r="F21" s="7">
        <f t="shared" ref="F21:F31" si="2">+C21*1.12</f>
        <v>435.33504000000005</v>
      </c>
      <c r="G21" s="7">
        <f t="shared" ref="G21:G31" si="3">+C21*1.3</f>
        <v>505.29960000000005</v>
      </c>
    </row>
    <row r="22" spans="1:7" ht="21" x14ac:dyDescent="0.35">
      <c r="A22" s="1" t="s">
        <v>8</v>
      </c>
      <c r="B22" s="2">
        <v>15</v>
      </c>
      <c r="C22" s="14">
        <f>711.48*0.835</f>
        <v>594.08579999999995</v>
      </c>
      <c r="D22" s="7">
        <f t="shared" si="0"/>
        <v>653.49437999999998</v>
      </c>
      <c r="E22" s="7">
        <f t="shared" si="1"/>
        <v>666.56426759999999</v>
      </c>
      <c r="F22" s="7">
        <f t="shared" si="2"/>
        <v>665.37609599999996</v>
      </c>
      <c r="G22" s="7">
        <f t="shared" si="3"/>
        <v>772.31153999999992</v>
      </c>
    </row>
    <row r="23" spans="1:7" ht="21" x14ac:dyDescent="0.35">
      <c r="A23" s="1" t="s">
        <v>9</v>
      </c>
      <c r="B23" s="2">
        <v>15</v>
      </c>
      <c r="C23" s="14">
        <f>711.48*0.835</f>
        <v>594.08579999999995</v>
      </c>
      <c r="D23" s="7">
        <f t="shared" si="0"/>
        <v>653.49437999999998</v>
      </c>
      <c r="E23" s="7">
        <f t="shared" si="1"/>
        <v>666.56426759999999</v>
      </c>
      <c r="F23" s="7">
        <f t="shared" si="2"/>
        <v>665.37609599999996</v>
      </c>
      <c r="G23" s="7">
        <f t="shared" si="3"/>
        <v>772.31153999999992</v>
      </c>
    </row>
    <row r="24" spans="1:7" ht="21" x14ac:dyDescent="0.35">
      <c r="A24" s="1" t="s">
        <v>10</v>
      </c>
      <c r="B24" s="2">
        <v>15</v>
      </c>
      <c r="C24" s="14">
        <f>689.47*0.835</f>
        <v>575.70744999999999</v>
      </c>
      <c r="D24" s="7">
        <f t="shared" si="0"/>
        <v>633.2781950000001</v>
      </c>
      <c r="E24" s="7">
        <f t="shared" si="1"/>
        <v>645.94375890000015</v>
      </c>
      <c r="F24" s="7">
        <f t="shared" si="2"/>
        <v>644.79234400000007</v>
      </c>
      <c r="G24" s="7">
        <f t="shared" si="3"/>
        <v>748.41968500000007</v>
      </c>
    </row>
    <row r="25" spans="1:7" ht="21" x14ac:dyDescent="0.35">
      <c r="A25" s="1" t="str">
        <f>+A24</f>
        <v>Estampa perro adulto</v>
      </c>
      <c r="B25" s="2">
        <v>20</v>
      </c>
      <c r="C25" s="14">
        <f>624.57*0.835</f>
        <v>521.51594999999998</v>
      </c>
      <c r="D25" s="7">
        <f t="shared" si="0"/>
        <v>573.66754500000002</v>
      </c>
      <c r="E25" s="7">
        <f t="shared" si="1"/>
        <v>585.14089590000003</v>
      </c>
      <c r="F25" s="7">
        <f t="shared" si="2"/>
        <v>584.09786400000007</v>
      </c>
      <c r="G25" s="7">
        <f t="shared" si="3"/>
        <v>677.97073499999999</v>
      </c>
    </row>
    <row r="26" spans="1:7" ht="21" x14ac:dyDescent="0.35">
      <c r="A26" s="1" t="str">
        <f>+A25</f>
        <v>Estampa perro adulto</v>
      </c>
      <c r="B26" s="2">
        <v>8</v>
      </c>
      <c r="C26" s="14">
        <f>256.51*0.835</f>
        <v>214.18584999999999</v>
      </c>
      <c r="D26" s="7">
        <f t="shared" si="0"/>
        <v>235.604435</v>
      </c>
      <c r="E26" s="7">
        <f t="shared" si="1"/>
        <v>240.3165237</v>
      </c>
      <c r="F26" s="7">
        <f t="shared" si="2"/>
        <v>239.88815200000002</v>
      </c>
      <c r="G26" s="7">
        <f t="shared" si="3"/>
        <v>278.44160499999998</v>
      </c>
    </row>
    <row r="27" spans="1:7" ht="21" x14ac:dyDescent="0.35">
      <c r="A27" s="1" t="s">
        <v>11</v>
      </c>
      <c r="B27" s="2">
        <v>15</v>
      </c>
      <c r="C27" s="14">
        <f>614.45*0.835</f>
        <v>513.06574999999998</v>
      </c>
      <c r="D27" s="7">
        <f t="shared" si="0"/>
        <v>564.37232500000005</v>
      </c>
      <c r="E27" s="7">
        <f t="shared" si="1"/>
        <v>575.65977150000003</v>
      </c>
      <c r="F27" s="7">
        <f t="shared" si="2"/>
        <v>574.63364000000001</v>
      </c>
      <c r="G27" s="7">
        <f t="shared" si="3"/>
        <v>666.98547499999995</v>
      </c>
    </row>
    <row r="28" spans="1:7" ht="21" x14ac:dyDescent="0.35">
      <c r="A28" s="1" t="str">
        <f>+A27</f>
        <v>Estampa plus perros adultos</v>
      </c>
      <c r="B28" s="2">
        <v>20</v>
      </c>
      <c r="C28" s="14">
        <f>788.84*0.835</f>
        <v>658.68140000000005</v>
      </c>
      <c r="D28" s="7">
        <f t="shared" si="0"/>
        <v>724.54954000000009</v>
      </c>
      <c r="E28" s="7">
        <f t="shared" si="1"/>
        <v>739.04053080000006</v>
      </c>
      <c r="F28" s="7">
        <f t="shared" si="2"/>
        <v>737.7231680000001</v>
      </c>
      <c r="G28" s="7">
        <f t="shared" si="3"/>
        <v>856.28582000000006</v>
      </c>
    </row>
    <row r="29" spans="1:7" ht="21" x14ac:dyDescent="0.35">
      <c r="A29" s="1" t="s">
        <v>12</v>
      </c>
      <c r="B29" s="2">
        <v>8</v>
      </c>
      <c r="C29" s="14">
        <f>336.45*0.835</f>
        <v>280.93574999999998</v>
      </c>
      <c r="D29" s="7">
        <f t="shared" si="0"/>
        <v>309.02932500000003</v>
      </c>
      <c r="E29" s="7">
        <f t="shared" si="1"/>
        <v>315.20991150000003</v>
      </c>
      <c r="F29" s="7">
        <f t="shared" si="2"/>
        <v>314.64804000000004</v>
      </c>
      <c r="G29" s="7">
        <f t="shared" si="3"/>
        <v>365.216475</v>
      </c>
    </row>
    <row r="30" spans="1:7" ht="21" x14ac:dyDescent="0.35">
      <c r="A30" s="1" t="s">
        <v>13</v>
      </c>
      <c r="B30" s="2">
        <v>10</v>
      </c>
      <c r="C30" s="14">
        <f>358.41*0.835</f>
        <v>299.27235000000002</v>
      </c>
      <c r="D30" s="7">
        <f t="shared" si="0"/>
        <v>329.19958500000007</v>
      </c>
      <c r="E30" s="7">
        <f t="shared" si="1"/>
        <v>335.78357670000008</v>
      </c>
      <c r="F30" s="7">
        <f t="shared" si="2"/>
        <v>335.18503200000004</v>
      </c>
      <c r="G30" s="7">
        <f t="shared" si="3"/>
        <v>389.05405500000006</v>
      </c>
    </row>
    <row r="31" spans="1:7" ht="21" x14ac:dyDescent="0.35">
      <c r="A31" s="8" t="str">
        <f>+A30</f>
        <v>vagoneta gatos</v>
      </c>
      <c r="B31" s="5">
        <v>20</v>
      </c>
      <c r="C31" s="13">
        <f>690.34*0.835</f>
        <v>576.43389999999999</v>
      </c>
      <c r="D31" s="9">
        <f t="shared" si="0"/>
        <v>634.07729000000006</v>
      </c>
      <c r="E31" s="9">
        <f t="shared" si="1"/>
        <v>646.75883580000004</v>
      </c>
      <c r="F31" s="9">
        <f t="shared" si="2"/>
        <v>645.60596800000008</v>
      </c>
      <c r="G31" s="9">
        <f t="shared" si="3"/>
        <v>749.36406999999997</v>
      </c>
    </row>
    <row r="32" spans="1:7" ht="21" x14ac:dyDescent="0.3">
      <c r="A32" s="8"/>
      <c r="B32" s="5"/>
      <c r="C32" s="15"/>
      <c r="D32" s="10" t="s">
        <v>0</v>
      </c>
      <c r="E32" s="10" t="s">
        <v>0</v>
      </c>
      <c r="F32" s="10"/>
      <c r="G32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2018-10-15T20:57:49Z</dcterms:created>
  <dcterms:modified xsi:type="dcterms:W3CDTF">2018-10-15T21:01:16Z</dcterms:modified>
</cp:coreProperties>
</file>